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 de char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4E79"/>
      <sz val="16"/>
    </font>
    <font>
      <i val="1"/>
      <color rgb="00808080"/>
      <sz val="9"/>
    </font>
    <font>
      <b val="1"/>
      <color rgb="00FFFFFF"/>
      <sz val="11"/>
    </font>
    <font>
      <i val="1"/>
      <color rgb="00404040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CE6F1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wrapText="1"/>
    </xf>
    <xf numFmtId="0" fontId="0" fillId="3" borderId="1" pivotButton="0" quotePrefix="0" xfId="0"/>
    <xf numFmtId="0" fontId="0" fillId="3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9" fontId="0" fillId="0" borderId="1" applyAlignment="1" pivotButton="0" quotePrefix="0" xfId="0">
      <alignment horizontal="center"/>
    </xf>
    <xf numFmtId="0" fontId="4" fillId="0" borderId="0" pivotButton="0" quotePrefix="0" xfId="0"/>
  </cellXfs>
  <cellStyles count="1">
    <cellStyle name="Normal" xfId="0" builtinId="0" hidden="0"/>
  </cellStyles>
  <dxfs count="3">
    <dxf>
      <fill>
        <patternFill patternType="solid">
          <fgColor rgb="00FFC7CE"/>
        </patternFill>
      </fill>
    </dxf>
    <dxf>
      <fill>
        <patternFill patternType="solid">
          <fgColor rgb="00FFEB9C"/>
        </patternFill>
      </fill>
    </dxf>
    <dxf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L3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6" customWidth="1" min="2" max="2"/>
    <col width="18" customWidth="1" min="3" max="3"/>
    <col width="13" customWidth="1" min="4" max="4"/>
    <col width="14" customWidth="1" min="5" max="5"/>
    <col width="12" customWidth="1" min="6" max="6"/>
    <col width="15" customWidth="1" min="7" max="7"/>
    <col width="14" customWidth="1" min="8" max="8"/>
    <col width="14" customWidth="1" min="9" max="9"/>
    <col width="13" customWidth="1" min="10" max="10"/>
    <col width="14" customWidth="1" min="11" max="11"/>
    <col width="13" customWidth="1" min="12" max="12"/>
  </cols>
  <sheetData>
    <row r="2">
      <c r="B2" s="1" t="inlineStr">
        <is>
          <t>PLAN DE CHARGE</t>
        </is>
      </c>
    </row>
    <row r="3">
      <c r="B3" s="2" t="inlineStr">
        <is>
          <t>Capacité nette = capacité théorique moins congés, réunions et activités récurrentes. Le taux se calcule sur la capacité NETTE.</t>
        </is>
      </c>
    </row>
    <row r="6" ht="44" customHeight="1">
      <c r="B6" s="3" t="inlineStr">
        <is>
          <t>Ressource</t>
        </is>
      </c>
      <c r="C6" s="3" t="inlineStr">
        <is>
          <t>Profil</t>
        </is>
      </c>
      <c r="D6" s="3" t="inlineStr">
        <is>
          <t>Période</t>
        </is>
      </c>
      <c r="E6" s="3" t="inlineStr">
        <is>
          <t>Capacité théorique (h)</t>
        </is>
      </c>
      <c r="F6" s="3" t="inlineStr">
        <is>
          <t>Congés (h)</t>
        </is>
      </c>
      <c r="G6" s="3" t="inlineStr">
        <is>
          <t>Réunions et récurrent (h)</t>
        </is>
      </c>
      <c r="H6" s="3" t="inlineStr">
        <is>
          <t>Capacité nette (h)</t>
        </is>
      </c>
      <c r="I6" s="3" t="inlineStr">
        <is>
          <t>Charge projet (h)</t>
        </is>
      </c>
      <c r="J6" s="3" t="inlineStr">
        <is>
          <t>Taux de charge</t>
        </is>
      </c>
      <c r="K6" s="3" t="inlineStr">
        <is>
          <t>Taux d'occupation</t>
        </is>
      </c>
      <c r="L6" s="3" t="inlineStr">
        <is>
          <t>Alerte</t>
        </is>
      </c>
    </row>
    <row r="7">
      <c r="B7" s="4" t="inlineStr">
        <is>
          <t>Marie D.</t>
        </is>
      </c>
      <c r="C7" s="4" t="inlineStr">
        <is>
          <t>Chef de projet</t>
        </is>
      </c>
      <c r="D7" s="4" t="inlineStr">
        <is>
          <t>Septembre</t>
        </is>
      </c>
      <c r="E7" s="5" t="n">
        <v>160</v>
      </c>
      <c r="F7" s="5" t="n">
        <v>16</v>
      </c>
      <c r="G7" s="5" t="n">
        <v>24</v>
      </c>
      <c r="H7" s="6">
        <f>IF(B7="","",E7-F7-G7)</f>
        <v/>
      </c>
      <c r="I7" s="5" t="n">
        <v>96</v>
      </c>
      <c r="J7" s="7">
        <f>IF(OR(B7="",H7=0),"",I7/H7)</f>
        <v/>
      </c>
      <c r="K7" s="7">
        <f>IF(OR(B7="",E7=0),"",I7/E7)</f>
        <v/>
      </c>
      <c r="L7" s="6">
        <f>IF(B7="","",IF(J7&gt;1,"Surcharge",IF(J7&gt;0.85,"Tendu","OK")))</f>
        <v/>
      </c>
    </row>
    <row r="8">
      <c r="B8" s="4" t="inlineStr">
        <is>
          <t>Paul M.</t>
        </is>
      </c>
      <c r="C8" s="4" t="inlineStr">
        <is>
          <t>Développeur</t>
        </is>
      </c>
      <c r="D8" s="4" t="inlineStr">
        <is>
          <t>Septembre</t>
        </is>
      </c>
      <c r="E8" s="5" t="n">
        <v>160</v>
      </c>
      <c r="F8" s="5" t="n">
        <v>0</v>
      </c>
      <c r="G8" s="5" t="n">
        <v>24</v>
      </c>
      <c r="H8" s="6">
        <f>IF(B8="","",E8-F8-G8)</f>
        <v/>
      </c>
      <c r="I8" s="5" t="n">
        <v>136</v>
      </c>
      <c r="J8" s="7">
        <f>IF(OR(B8="",H8=0),"",I8/H8)</f>
        <v/>
      </c>
      <c r="K8" s="7">
        <f>IF(OR(B8="",E8=0),"",I8/E8)</f>
        <v/>
      </c>
      <c r="L8" s="6">
        <f>IF(B8="","",IF(J8&gt;1,"Surcharge",IF(J8&gt;0.85,"Tendu","OK")))</f>
        <v/>
      </c>
    </row>
    <row r="9">
      <c r="B9" s="4" t="inlineStr">
        <is>
          <t>Léa T.</t>
        </is>
      </c>
      <c r="C9" s="4" t="inlineStr">
        <is>
          <t>Analyste métier</t>
        </is>
      </c>
      <c r="D9" s="4" t="inlineStr">
        <is>
          <t>Septembre</t>
        </is>
      </c>
      <c r="E9" s="5" t="n">
        <v>160</v>
      </c>
      <c r="F9" s="5" t="n">
        <v>24</v>
      </c>
      <c r="G9" s="5" t="n">
        <v>16</v>
      </c>
      <c r="H9" s="6">
        <f>IF(B9="","",E9-F9-G9)</f>
        <v/>
      </c>
      <c r="I9" s="5" t="n">
        <v>88</v>
      </c>
      <c r="J9" s="7">
        <f>IF(OR(B9="",H9=0),"",I9/H9)</f>
        <v/>
      </c>
      <c r="K9" s="7">
        <f>IF(OR(B9="",E9=0),"",I9/E9)</f>
        <v/>
      </c>
      <c r="L9" s="6">
        <f>IF(B9="","",IF(J9&gt;1,"Surcharge",IF(J9&gt;0.85,"Tendu","OK")))</f>
        <v/>
      </c>
    </row>
    <row r="10">
      <c r="B10" s="4" t="inlineStr">
        <is>
          <t>Marie D.</t>
        </is>
      </c>
      <c r="C10" s="4" t="inlineStr">
        <is>
          <t>Chef de projet</t>
        </is>
      </c>
      <c r="D10" s="4" t="inlineStr">
        <is>
          <t>Octobre</t>
        </is>
      </c>
      <c r="E10" s="5" t="n">
        <v>176</v>
      </c>
      <c r="F10" s="5" t="n">
        <v>0</v>
      </c>
      <c r="G10" s="5" t="n">
        <v>26</v>
      </c>
      <c r="H10" s="6">
        <f>IF(B10="","",E10-F10-G10)</f>
        <v/>
      </c>
      <c r="I10" s="5" t="n">
        <v>120</v>
      </c>
      <c r="J10" s="7">
        <f>IF(OR(B10="",H10=0),"",I10/H10)</f>
        <v/>
      </c>
      <c r="K10" s="7">
        <f>IF(OR(B10="",E10=0),"",I10/E10)</f>
        <v/>
      </c>
      <c r="L10" s="6">
        <f>IF(B10="","",IF(J10&gt;1,"Surcharge",IF(J10&gt;0.85,"Tendu","OK")))</f>
        <v/>
      </c>
    </row>
    <row r="11">
      <c r="B11" s="4" t="inlineStr">
        <is>
          <t>Paul M.</t>
        </is>
      </c>
      <c r="C11" s="4" t="inlineStr">
        <is>
          <t>Développeur</t>
        </is>
      </c>
      <c r="D11" s="4" t="inlineStr">
        <is>
          <t>Octobre</t>
        </is>
      </c>
      <c r="E11" s="5" t="n">
        <v>176</v>
      </c>
      <c r="F11" s="5" t="n">
        <v>8</v>
      </c>
      <c r="G11" s="5" t="n">
        <v>26</v>
      </c>
      <c r="H11" s="6">
        <f>IF(B11="","",E11-F11-G11)</f>
        <v/>
      </c>
      <c r="I11" s="5" t="n">
        <v>150</v>
      </c>
      <c r="J11" s="7">
        <f>IF(OR(B11="",H11=0),"",I11/H11)</f>
        <v/>
      </c>
      <c r="K11" s="7">
        <f>IF(OR(B11="",E11=0),"",I11/E11)</f>
        <v/>
      </c>
      <c r="L11" s="6">
        <f>IF(B11="","",IF(J11&gt;1,"Surcharge",IF(J11&gt;0.85,"Tendu","OK")))</f>
        <v/>
      </c>
    </row>
    <row r="12">
      <c r="B12" s="4" t="inlineStr">
        <is>
          <t>Léa T.</t>
        </is>
      </c>
      <c r="C12" s="4" t="inlineStr">
        <is>
          <t>Analyste métier</t>
        </is>
      </c>
      <c r="D12" s="4" t="inlineStr">
        <is>
          <t>Octobre</t>
        </is>
      </c>
      <c r="E12" s="5" t="n">
        <v>176</v>
      </c>
      <c r="F12" s="5" t="n">
        <v>0</v>
      </c>
      <c r="G12" s="5" t="n">
        <v>18</v>
      </c>
      <c r="H12" s="6">
        <f>IF(B12="","",E12-F12-G12)</f>
        <v/>
      </c>
      <c r="I12" s="5" t="n">
        <v>140</v>
      </c>
      <c r="J12" s="7">
        <f>IF(OR(B12="",H12=0),"",I12/H12)</f>
        <v/>
      </c>
      <c r="K12" s="7">
        <f>IF(OR(B12="",E12=0),"",I12/E12)</f>
        <v/>
      </c>
      <c r="L12" s="6">
        <f>IF(B12="","",IF(J12&gt;1,"Surcharge",IF(J12&gt;0.85,"Tendu","OK")))</f>
        <v/>
      </c>
    </row>
    <row r="13">
      <c r="B13" s="4" t="n"/>
      <c r="C13" s="4" t="n"/>
      <c r="D13" s="4" t="n"/>
      <c r="E13" s="5" t="n"/>
      <c r="F13" s="5" t="n"/>
      <c r="G13" s="5" t="n"/>
      <c r="H13" s="6">
        <f>IF(B13="","",E13-F13-G13)</f>
        <v/>
      </c>
      <c r="I13" s="5" t="n"/>
      <c r="J13" s="7">
        <f>IF(OR(B13="",H13=0),"",I13/H13)</f>
        <v/>
      </c>
      <c r="K13" s="7">
        <f>IF(OR(B13="",E13=0),"",I13/E13)</f>
        <v/>
      </c>
      <c r="L13" s="6">
        <f>IF(B13="","",IF(J13&gt;1,"Surcharge",IF(J13&gt;0.85,"Tendu","OK")))</f>
        <v/>
      </c>
    </row>
    <row r="14">
      <c r="B14" s="4" t="n"/>
      <c r="C14" s="4" t="n"/>
      <c r="D14" s="4" t="n"/>
      <c r="E14" s="5" t="n"/>
      <c r="F14" s="5" t="n"/>
      <c r="G14" s="5" t="n"/>
      <c r="H14" s="6">
        <f>IF(B14="","",E14-F14-G14)</f>
        <v/>
      </c>
      <c r="I14" s="5" t="n"/>
      <c r="J14" s="7">
        <f>IF(OR(B14="",H14=0),"",I14/H14)</f>
        <v/>
      </c>
      <c r="K14" s="7">
        <f>IF(OR(B14="",E14=0),"",I14/E14)</f>
        <v/>
      </c>
      <c r="L14" s="6">
        <f>IF(B14="","",IF(J14&gt;1,"Surcharge",IF(J14&gt;0.85,"Tendu","OK")))</f>
        <v/>
      </c>
    </row>
    <row r="15">
      <c r="B15" s="4" t="n"/>
      <c r="C15" s="4" t="n"/>
      <c r="D15" s="4" t="n"/>
      <c r="E15" s="5" t="n"/>
      <c r="F15" s="5" t="n"/>
      <c r="G15" s="5" t="n"/>
      <c r="H15" s="6">
        <f>IF(B15="","",E15-F15-G15)</f>
        <v/>
      </c>
      <c r="I15" s="5" t="n"/>
      <c r="J15" s="7">
        <f>IF(OR(B15="",H15=0),"",I15/H15)</f>
        <v/>
      </c>
      <c r="K15" s="7">
        <f>IF(OR(B15="",E15=0),"",I15/E15)</f>
        <v/>
      </c>
      <c r="L15" s="6">
        <f>IF(B15="","",IF(J15&gt;1,"Surcharge",IF(J15&gt;0.85,"Tendu","OK")))</f>
        <v/>
      </c>
    </row>
    <row r="16">
      <c r="B16" s="4" t="n"/>
      <c r="C16" s="4" t="n"/>
      <c r="D16" s="4" t="n"/>
      <c r="E16" s="5" t="n"/>
      <c r="F16" s="5" t="n"/>
      <c r="G16" s="5" t="n"/>
      <c r="H16" s="6">
        <f>IF(B16="","",E16-F16-G16)</f>
        <v/>
      </c>
      <c r="I16" s="5" t="n"/>
      <c r="J16" s="7">
        <f>IF(OR(B16="",H16=0),"",I16/H16)</f>
        <v/>
      </c>
      <c r="K16" s="7">
        <f>IF(OR(B16="",E16=0),"",I16/E16)</f>
        <v/>
      </c>
      <c r="L16" s="6">
        <f>IF(B16="","",IF(J16&gt;1,"Surcharge",IF(J16&gt;0.85,"Tendu","OK")))</f>
        <v/>
      </c>
    </row>
    <row r="17">
      <c r="B17" s="4" t="n"/>
      <c r="C17" s="4" t="n"/>
      <c r="D17" s="4" t="n"/>
      <c r="E17" s="5" t="n"/>
      <c r="F17" s="5" t="n"/>
      <c r="G17" s="5" t="n"/>
      <c r="H17" s="6">
        <f>IF(B17="","",E17-F17-G17)</f>
        <v/>
      </c>
      <c r="I17" s="5" t="n"/>
      <c r="J17" s="7">
        <f>IF(OR(B17="",H17=0),"",I17/H17)</f>
        <v/>
      </c>
      <c r="K17" s="7">
        <f>IF(OR(B17="",E17=0),"",I17/E17)</f>
        <v/>
      </c>
      <c r="L17" s="6">
        <f>IF(B17="","",IF(J17&gt;1,"Surcharge",IF(J17&gt;0.85,"Tendu","OK")))</f>
        <v/>
      </c>
    </row>
    <row r="18">
      <c r="B18" s="4" t="n"/>
      <c r="C18" s="4" t="n"/>
      <c r="D18" s="4" t="n"/>
      <c r="E18" s="5" t="n"/>
      <c r="F18" s="5" t="n"/>
      <c r="G18" s="5" t="n"/>
      <c r="H18" s="6">
        <f>IF(B18="","",E18-F18-G18)</f>
        <v/>
      </c>
      <c r="I18" s="5" t="n"/>
      <c r="J18" s="7">
        <f>IF(OR(B18="",H18=0),"",I18/H18)</f>
        <v/>
      </c>
      <c r="K18" s="7">
        <f>IF(OR(B18="",E18=0),"",I18/E18)</f>
        <v/>
      </c>
      <c r="L18" s="6">
        <f>IF(B18="","",IF(J18&gt;1,"Surcharge",IF(J18&gt;0.85,"Tendu","OK")))</f>
        <v/>
      </c>
    </row>
    <row r="19">
      <c r="B19" s="4" t="n"/>
      <c r="C19" s="4" t="n"/>
      <c r="D19" s="4" t="n"/>
      <c r="E19" s="5" t="n"/>
      <c r="F19" s="5" t="n"/>
      <c r="G19" s="5" t="n"/>
      <c r="H19" s="6">
        <f>IF(B19="","",E19-F19-G19)</f>
        <v/>
      </c>
      <c r="I19" s="5" t="n"/>
      <c r="J19" s="7">
        <f>IF(OR(B19="",H19=0),"",I19/H19)</f>
        <v/>
      </c>
      <c r="K19" s="7">
        <f>IF(OR(B19="",E19=0),"",I19/E19)</f>
        <v/>
      </c>
      <c r="L19" s="6">
        <f>IF(B19="","",IF(J19&gt;1,"Surcharge",IF(J19&gt;0.85,"Tendu","OK")))</f>
        <v/>
      </c>
    </row>
    <row r="20">
      <c r="B20" s="4" t="n"/>
      <c r="C20" s="4" t="n"/>
      <c r="D20" s="4" t="n"/>
      <c r="E20" s="5" t="n"/>
      <c r="F20" s="5" t="n"/>
      <c r="G20" s="5" t="n"/>
      <c r="H20" s="6">
        <f>IF(B20="","",E20-F20-G20)</f>
        <v/>
      </c>
      <c r="I20" s="5" t="n"/>
      <c r="J20" s="7">
        <f>IF(OR(B20="",H20=0),"",I20/H20)</f>
        <v/>
      </c>
      <c r="K20" s="7">
        <f>IF(OR(B20="",E20=0),"",I20/E20)</f>
        <v/>
      </c>
      <c r="L20" s="6">
        <f>IF(B20="","",IF(J20&gt;1,"Surcharge",IF(J20&gt;0.85,"Tendu","OK")))</f>
        <v/>
      </c>
    </row>
    <row r="21">
      <c r="B21" s="4" t="n"/>
      <c r="C21" s="4" t="n"/>
      <c r="D21" s="4" t="n"/>
      <c r="E21" s="5" t="n"/>
      <c r="F21" s="5" t="n"/>
      <c r="G21" s="5" t="n"/>
      <c r="H21" s="6">
        <f>IF(B21="","",E21-F21-G21)</f>
        <v/>
      </c>
      <c r="I21" s="5" t="n"/>
      <c r="J21" s="7">
        <f>IF(OR(B21="",H21=0),"",I21/H21)</f>
        <v/>
      </c>
      <c r="K21" s="7">
        <f>IF(OR(B21="",E21=0),"",I21/E21)</f>
        <v/>
      </c>
      <c r="L21" s="6">
        <f>IF(B21="","",IF(J21&gt;1,"Surcharge",IF(J21&gt;0.85,"Tendu","OK")))</f>
        <v/>
      </c>
    </row>
    <row r="22">
      <c r="B22" s="4" t="n"/>
      <c r="C22" s="4" t="n"/>
      <c r="D22" s="4" t="n"/>
      <c r="E22" s="5" t="n"/>
      <c r="F22" s="5" t="n"/>
      <c r="G22" s="5" t="n"/>
      <c r="H22" s="6">
        <f>IF(B22="","",E22-F22-G22)</f>
        <v/>
      </c>
      <c r="I22" s="5" t="n"/>
      <c r="J22" s="7">
        <f>IF(OR(B22="",H22=0),"",I22/H22)</f>
        <v/>
      </c>
      <c r="K22" s="7">
        <f>IF(OR(B22="",E22=0),"",I22/E22)</f>
        <v/>
      </c>
      <c r="L22" s="6">
        <f>IF(B22="","",IF(J22&gt;1,"Surcharge",IF(J22&gt;0.85,"Tendu","OK")))</f>
        <v/>
      </c>
    </row>
    <row r="23">
      <c r="B23" s="4" t="n"/>
      <c r="C23" s="4" t="n"/>
      <c r="D23" s="4" t="n"/>
      <c r="E23" s="5" t="n"/>
      <c r="F23" s="5" t="n"/>
      <c r="G23" s="5" t="n"/>
      <c r="H23" s="6">
        <f>IF(B23="","",E23-F23-G23)</f>
        <v/>
      </c>
      <c r="I23" s="5" t="n"/>
      <c r="J23" s="7">
        <f>IF(OR(B23="",H23=0),"",I23/H23)</f>
        <v/>
      </c>
      <c r="K23" s="7">
        <f>IF(OR(B23="",E23=0),"",I23/E23)</f>
        <v/>
      </c>
      <c r="L23" s="6">
        <f>IF(B23="","",IF(J23&gt;1,"Surcharge",IF(J23&gt;0.85,"Tendu","OK")))</f>
        <v/>
      </c>
    </row>
    <row r="24">
      <c r="B24" s="4" t="n"/>
      <c r="C24" s="4" t="n"/>
      <c r="D24" s="4" t="n"/>
      <c r="E24" s="5" t="n"/>
      <c r="F24" s="5" t="n"/>
      <c r="G24" s="5" t="n"/>
      <c r="H24" s="6">
        <f>IF(B24="","",E24-F24-G24)</f>
        <v/>
      </c>
      <c r="I24" s="5" t="n"/>
      <c r="J24" s="7">
        <f>IF(OR(B24="",H24=0),"",I24/H24)</f>
        <v/>
      </c>
      <c r="K24" s="7">
        <f>IF(OR(B24="",E24=0),"",I24/E24)</f>
        <v/>
      </c>
      <c r="L24" s="6">
        <f>IF(B24="","",IF(J24&gt;1,"Surcharge",IF(J24&gt;0.85,"Tendu","OK")))</f>
        <v/>
      </c>
    </row>
    <row r="25">
      <c r="B25" s="4" t="n"/>
      <c r="C25" s="4" t="n"/>
      <c r="D25" s="4" t="n"/>
      <c r="E25" s="5" t="n"/>
      <c r="F25" s="5" t="n"/>
      <c r="G25" s="5" t="n"/>
      <c r="H25" s="6">
        <f>IF(B25="","",E25-F25-G25)</f>
        <v/>
      </c>
      <c r="I25" s="5" t="n"/>
      <c r="J25" s="7">
        <f>IF(OR(B25="",H25=0),"",I25/H25)</f>
        <v/>
      </c>
      <c r="K25" s="7">
        <f>IF(OR(B25="",E25=0),"",I25/E25)</f>
        <v/>
      </c>
      <c r="L25" s="6">
        <f>IF(B25="","",IF(J25&gt;1,"Surcharge",IF(J25&gt;0.85,"Tendu","OK")))</f>
        <v/>
      </c>
    </row>
    <row r="26">
      <c r="B26" s="4" t="n"/>
      <c r="C26" s="4" t="n"/>
      <c r="D26" s="4" t="n"/>
      <c r="E26" s="5" t="n"/>
      <c r="F26" s="5" t="n"/>
      <c r="G26" s="5" t="n"/>
      <c r="H26" s="6">
        <f>IF(B26="","",E26-F26-G26)</f>
        <v/>
      </c>
      <c r="I26" s="5" t="n"/>
      <c r="J26" s="7">
        <f>IF(OR(B26="",H26=0),"",I26/H26)</f>
        <v/>
      </c>
      <c r="K26" s="7">
        <f>IF(OR(B26="",E26=0),"",I26/E26)</f>
        <v/>
      </c>
      <c r="L26" s="6">
        <f>IF(B26="","",IF(J26&gt;1,"Surcharge",IF(J26&gt;0.85,"Tendu","OK")))</f>
        <v/>
      </c>
    </row>
    <row r="27">
      <c r="B27" s="4" t="n"/>
      <c r="C27" s="4" t="n"/>
      <c r="D27" s="4" t="n"/>
      <c r="E27" s="5" t="n"/>
      <c r="F27" s="5" t="n"/>
      <c r="G27" s="5" t="n"/>
      <c r="H27" s="6">
        <f>IF(B27="","",E27-F27-G27)</f>
        <v/>
      </c>
      <c r="I27" s="5" t="n"/>
      <c r="J27" s="7">
        <f>IF(OR(B27="",H27=0),"",I27/H27)</f>
        <v/>
      </c>
      <c r="K27" s="7">
        <f>IF(OR(B27="",E27=0),"",I27/E27)</f>
        <v/>
      </c>
      <c r="L27" s="6">
        <f>IF(B27="","",IF(J27&gt;1,"Surcharge",IF(J27&gt;0.85,"Tendu","OK")))</f>
        <v/>
      </c>
    </row>
    <row r="28">
      <c r="B28" s="4" t="n"/>
      <c r="C28" s="4" t="n"/>
      <c r="D28" s="4" t="n"/>
      <c r="E28" s="5" t="n"/>
      <c r="F28" s="5" t="n"/>
      <c r="G28" s="5" t="n"/>
      <c r="H28" s="6">
        <f>IF(B28="","",E28-F28-G28)</f>
        <v/>
      </c>
      <c r="I28" s="5" t="n"/>
      <c r="J28" s="7">
        <f>IF(OR(B28="",H28=0),"",I28/H28)</f>
        <v/>
      </c>
      <c r="K28" s="7">
        <f>IF(OR(B28="",E28=0),"",I28/E28)</f>
        <v/>
      </c>
      <c r="L28" s="6">
        <f>IF(B28="","",IF(J28&gt;1,"Surcharge",IF(J28&gt;0.85,"Tendu","OK")))</f>
        <v/>
      </c>
    </row>
    <row r="29">
      <c r="B29" s="4" t="n"/>
      <c r="C29" s="4" t="n"/>
      <c r="D29" s="4" t="n"/>
      <c r="E29" s="5" t="n"/>
      <c r="F29" s="5" t="n"/>
      <c r="G29" s="5" t="n"/>
      <c r="H29" s="6">
        <f>IF(B29="","",E29-F29-G29)</f>
        <v/>
      </c>
      <c r="I29" s="5" t="n"/>
      <c r="J29" s="7">
        <f>IF(OR(B29="",H29=0),"",I29/H29)</f>
        <v/>
      </c>
      <c r="K29" s="7">
        <f>IF(OR(B29="",E29=0),"",I29/E29)</f>
        <v/>
      </c>
      <c r="L29" s="6">
        <f>IF(B29="","",IF(J29&gt;1,"Surcharge",IF(J29&gt;0.85,"Tendu","OK")))</f>
        <v/>
      </c>
    </row>
    <row r="30">
      <c r="B30" s="4" t="n"/>
      <c r="C30" s="4" t="n"/>
      <c r="D30" s="4" t="n"/>
      <c r="E30" s="5" t="n"/>
      <c r="F30" s="5" t="n"/>
      <c r="G30" s="5" t="n"/>
      <c r="H30" s="6">
        <f>IF(B30="","",E30-F30-G30)</f>
        <v/>
      </c>
      <c r="I30" s="5" t="n"/>
      <c r="J30" s="7">
        <f>IF(OR(B30="",H30=0),"",I30/H30)</f>
        <v/>
      </c>
      <c r="K30" s="7">
        <f>IF(OR(B30="",E30=0),"",I30/E30)</f>
        <v/>
      </c>
      <c r="L30" s="6">
        <f>IF(B30="","",IF(J30&gt;1,"Surcharge",IF(J30&gt;0.85,"Tendu","OK")))</f>
        <v/>
      </c>
    </row>
    <row r="31">
      <c r="B31" s="4" t="n"/>
      <c r="C31" s="4" t="n"/>
      <c r="D31" s="4" t="n"/>
      <c r="E31" s="5" t="n"/>
      <c r="F31" s="5" t="n"/>
      <c r="G31" s="5" t="n"/>
      <c r="H31" s="6">
        <f>IF(B31="","",E31-F31-G31)</f>
        <v/>
      </c>
      <c r="I31" s="5" t="n"/>
      <c r="J31" s="7">
        <f>IF(OR(B31="",H31=0),"",I31/H31)</f>
        <v/>
      </c>
      <c r="K31" s="7">
        <f>IF(OR(B31="",E31=0),"",I31/E31)</f>
        <v/>
      </c>
      <c r="L31" s="6">
        <f>IF(B31="","",IF(J31&gt;1,"Surcharge",IF(J31&gt;0.85,"Tendu","OK")))</f>
        <v/>
      </c>
    </row>
    <row r="33">
      <c r="B33" s="8" t="inlineStr">
        <is>
          <t>Taux de charge = charge projet ÷ capacité nette. Taux d'occupation = charge projet ÷ capacité théorique.</t>
        </is>
      </c>
    </row>
    <row r="34">
      <c r="B34" s="8" t="inlineStr">
        <is>
          <t>Viser 100 % est une erreur : sans marge, le moindre imprévu devient un retard. Une cible de 80 à 85 % est plus tenable.</t>
        </is>
      </c>
    </row>
    <row r="35">
      <c r="B35" s="8" t="inlineStr">
        <is>
          <t>Seuils : vert jusqu'à 85 %, orange de 85 à 100 %, rouge au-delà.</t>
        </is>
      </c>
    </row>
  </sheetData>
  <conditionalFormatting sqref="L7:L31">
    <cfRule type="cellIs" priority="1" operator="equal" dxfId="0">
      <formula>"Surcharge"</formula>
    </cfRule>
    <cfRule type="cellIs" priority="2" operator="equal" dxfId="1">
      <formula>"Tendu"</formula>
    </cfRule>
    <cfRule type="cellIs" priority="3" operator="equal" dxfId="2">
      <formula>"OK"</formula>
    </cfRule>
  </conditionalFormatting>
  <conditionalFormatting sqref="J7:J31">
    <cfRule type="cellIs" priority="4" operator="greaterThan" dxfId="0">
      <formula>1</formula>
    </cfRule>
    <cfRule type="cellIs" priority="5" operator="between" dxfId="1">
      <formula>0.851</formula>
      <formula>1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2026-08-26T01:17:58Z</dcterms:created>
  <dcterms:modified xmlns:dcterms="http://purl.org/dc/terms/" xmlns:xsi="http://www.w3.org/2001/XMLSchema-instance" xsi:type="dcterms:W3CDTF">2026-08-26T01:17:58Z</dcterms:modified>
</cp:coreProperties>
</file>