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efeuil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7">
    <font>
      <name val="Calibri"/>
      <family val="2"/>
      <color theme="1"/>
      <sz val="11"/>
      <scheme val="minor"/>
    </font>
    <font>
      <b val="1"/>
      <color rgb="001F4E79"/>
      <sz val="16"/>
    </font>
    <font>
      <i val="1"/>
      <color rgb="00808080"/>
      <sz val="9"/>
    </font>
    <font>
      <b val="1"/>
      <color rgb="001F4E79"/>
    </font>
    <font>
      <b val="1"/>
    </font>
    <font>
      <b val="1"/>
      <color rgb="00FFFFFF"/>
      <sz val="11"/>
    </font>
    <font>
      <i val="1"/>
      <color rgb="00404040"/>
      <sz val="10"/>
    </font>
  </fonts>
  <fills count="4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9" fontId="0" fillId="2" borderId="1" applyAlignment="1" pivotButton="0" quotePrefix="0" xfId="0">
      <alignment horizontal="center"/>
    </xf>
    <xf numFmtId="0" fontId="4" fillId="0" borderId="0" pivotButton="0" quotePrefix="0" xfId="0"/>
    <xf numFmtId="9" fontId="4" fillId="0" borderId="1" applyAlignment="1" pivotButton="0" quotePrefix="0" xfId="0">
      <alignment horizontal="center"/>
    </xf>
    <xf numFmtId="0" fontId="5" fillId="3" borderId="1" applyAlignment="1" pivotButton="0" quotePrefix="0" xfId="0">
      <alignment horizontal="center" wrapText="1"/>
    </xf>
    <xf numFmtId="0" fontId="0" fillId="2" borderId="1" pivotButton="0" quotePrefix="0" xfId="0"/>
    <xf numFmtId="164" fontId="0" fillId="2" borderId="1" pivotButton="0" quotePrefix="0" xfId="0"/>
    <xf numFmtId="0" fontId="0" fillId="2" borderId="1" applyAlignment="1" pivotButton="0" quotePrefix="0" xfId="0">
      <alignment horizontal="center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164" fontId="0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dxfs count="3">
    <dxf>
      <fill>
        <patternFill patternType="solid">
          <fgColor rgb="00C6EF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J3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18" customWidth="1" min="3" max="3"/>
    <col width="14" customWidth="1" min="4" max="4"/>
    <col width="9" customWidth="1" min="5" max="5"/>
    <col width="9" customWidth="1" min="6" max="6"/>
    <col width="9" customWidth="1" min="7" max="7"/>
    <col width="9" customWidth="1" min="8" max="8"/>
    <col width="10" customWidth="1" min="9" max="9"/>
    <col width="14" customWidth="1" min="10" max="10"/>
  </cols>
  <sheetData>
    <row r="2">
      <c r="B2" s="1" t="inlineStr">
        <is>
          <t>PORTEFEUILLE DE PROJETS</t>
        </is>
      </c>
    </row>
    <row r="3">
      <c r="B3" s="2" t="inlineStr">
        <is>
          <t>Notez chaque projet de 1 à 5 sur les quatre critères. Le score pondéré et la décision se calculent seuls.</t>
        </is>
      </c>
    </row>
    <row r="5">
      <c r="B5" s="3" t="inlineStr">
        <is>
          <t>Pondérations</t>
        </is>
      </c>
    </row>
    <row r="6">
      <c r="B6" t="inlineStr">
        <is>
          <t>Alignement stratégique</t>
        </is>
      </c>
      <c r="D6" s="4" t="n">
        <v>0.4</v>
      </c>
    </row>
    <row r="7">
      <c r="B7" t="inlineStr">
        <is>
          <t>Valeur économique</t>
        </is>
      </c>
      <c r="D7" s="4" t="n">
        <v>0.3</v>
      </c>
    </row>
    <row r="8">
      <c r="B8" t="inlineStr">
        <is>
          <t>Réduction du risque</t>
        </is>
      </c>
      <c r="D8" s="4" t="n">
        <v>0.2</v>
      </c>
    </row>
    <row r="9">
      <c r="B9" t="inlineStr">
        <is>
          <t>Faisabilité</t>
        </is>
      </c>
      <c r="D9" s="4" t="n">
        <v>0.1</v>
      </c>
    </row>
    <row r="10">
      <c r="B10" s="5" t="inlineStr">
        <is>
          <t>Total</t>
        </is>
      </c>
      <c r="D10" s="6">
        <f>SUM(D6:D9)</f>
        <v/>
      </c>
    </row>
    <row r="12">
      <c r="B12" s="7" t="inlineStr">
        <is>
          <t>Projet</t>
        </is>
      </c>
      <c r="C12" s="7" t="inlineStr">
        <is>
          <t>Porteur</t>
        </is>
      </c>
      <c r="D12" s="7" t="inlineStr">
        <is>
          <t>Budget (€)</t>
        </is>
      </c>
      <c r="E12" s="7" t="inlineStr">
        <is>
          <t>Aligne.</t>
        </is>
      </c>
      <c r="F12" s="7" t="inlineStr">
        <is>
          <t>Valeur</t>
        </is>
      </c>
      <c r="G12" s="7" t="inlineStr">
        <is>
          <t>Risque</t>
        </is>
      </c>
      <c r="H12" s="7" t="inlineStr">
        <is>
          <t>Faisab.</t>
        </is>
      </c>
      <c r="I12" s="7" t="inlineStr">
        <is>
          <t>Score</t>
        </is>
      </c>
      <c r="J12" s="7" t="inlineStr">
        <is>
          <t>Décision</t>
        </is>
      </c>
    </row>
    <row r="13">
      <c r="B13" s="8" t="inlineStr">
        <is>
          <t>Refonte du portail client</t>
        </is>
      </c>
      <c r="C13" s="8" t="inlineStr">
        <is>
          <t>Produit</t>
        </is>
      </c>
      <c r="D13" s="9" t="n">
        <v>180000</v>
      </c>
      <c r="E13" s="10" t="n">
        <v>5</v>
      </c>
      <c r="F13" s="10" t="n">
        <v>4</v>
      </c>
      <c r="G13" s="10" t="n">
        <v>3</v>
      </c>
      <c r="H13" s="10" t="n">
        <v>4</v>
      </c>
      <c r="I13" s="11">
        <f>IF(B13="","",E13*$D$6+F13*$D$7+G13*$D$8+H13*$D$9)</f>
        <v/>
      </c>
      <c r="J13" s="12">
        <f>IF(B13="","",IF(I13&gt;=4,"Lancer",IF(I13&gt;=3,"À arbitrer","Écarter")))</f>
        <v/>
      </c>
    </row>
    <row r="14">
      <c r="B14" s="8" t="inlineStr">
        <is>
          <t>Migration cloud</t>
        </is>
      </c>
      <c r="C14" s="8" t="inlineStr">
        <is>
          <t>DSI</t>
        </is>
      </c>
      <c r="D14" s="9" t="n">
        <v>250000</v>
      </c>
      <c r="E14" s="10" t="n">
        <v>4</v>
      </c>
      <c r="F14" s="10" t="n">
        <v>5</v>
      </c>
      <c r="G14" s="10" t="n">
        <v>4</v>
      </c>
      <c r="H14" s="10" t="n">
        <v>3</v>
      </c>
      <c r="I14" s="11">
        <f>IF(B14="","",E14*$D$6+F14*$D$7+G14*$D$8+H14*$D$9)</f>
        <v/>
      </c>
      <c r="J14" s="12">
        <f>IF(B14="","",IF(I14&gt;=4,"Lancer",IF(I14&gt;=3,"À arbitrer","Écarter")))</f>
        <v/>
      </c>
    </row>
    <row r="15">
      <c r="B15" s="8" t="inlineStr">
        <is>
          <t>Mise en conformité RGPD</t>
        </is>
      </c>
      <c r="C15" s="8" t="inlineStr">
        <is>
          <t>Juridique</t>
        </is>
      </c>
      <c r="D15" s="9" t="n">
        <v>60000</v>
      </c>
      <c r="E15" s="10" t="n">
        <v>3</v>
      </c>
      <c r="F15" s="10" t="n">
        <v>2</v>
      </c>
      <c r="G15" s="10" t="n">
        <v>5</v>
      </c>
      <c r="H15" s="10" t="n">
        <v>4</v>
      </c>
      <c r="I15" s="11">
        <f>IF(B15="","",E15*$D$6+F15*$D$7+G15*$D$8+H15*$D$9)</f>
        <v/>
      </c>
      <c r="J15" s="12">
        <f>IF(B15="","",IF(I15&gt;=4,"Lancer",IF(I15&gt;=3,"À arbitrer","Écarter")))</f>
        <v/>
      </c>
    </row>
    <row r="16">
      <c r="B16" s="8" t="inlineStr">
        <is>
          <t>Application mobile</t>
        </is>
      </c>
      <c r="C16" s="8" t="inlineStr">
        <is>
          <t>Produit</t>
        </is>
      </c>
      <c r="D16" s="9" t="n">
        <v>320000</v>
      </c>
      <c r="E16" s="10" t="n">
        <v>3</v>
      </c>
      <c r="F16" s="10" t="n">
        <v>4</v>
      </c>
      <c r="G16" s="10" t="n">
        <v>2</v>
      </c>
      <c r="H16" s="10" t="n">
        <v>2</v>
      </c>
      <c r="I16" s="11">
        <f>IF(B16="","",E16*$D$6+F16*$D$7+G16*$D$8+H16*$D$9)</f>
        <v/>
      </c>
      <c r="J16" s="12">
        <f>IF(B16="","",IF(I16&gt;=4,"Lancer",IF(I16&gt;=3,"À arbitrer","Écarter")))</f>
        <v/>
      </c>
    </row>
    <row r="17">
      <c r="B17" s="8" t="inlineStr">
        <is>
          <t>Refonte de l'intranet</t>
        </is>
      </c>
      <c r="C17" s="8" t="inlineStr">
        <is>
          <t>Communication</t>
        </is>
      </c>
      <c r="D17" s="9" t="n">
        <v>90000</v>
      </c>
      <c r="E17" s="10" t="n">
        <v>2</v>
      </c>
      <c r="F17" s="10" t="n">
        <v>2</v>
      </c>
      <c r="G17" s="10" t="n">
        <v>2</v>
      </c>
      <c r="H17" s="10" t="n">
        <v>4</v>
      </c>
      <c r="I17" s="11">
        <f>IF(B17="","",E17*$D$6+F17*$D$7+G17*$D$8+H17*$D$9)</f>
        <v/>
      </c>
      <c r="J17" s="12">
        <f>IF(B17="","",IF(I17&gt;=4,"Lancer",IF(I17&gt;=3,"À arbitrer","Écarter")))</f>
        <v/>
      </c>
    </row>
    <row r="18">
      <c r="B18" s="8" t="inlineStr">
        <is>
          <t>Automatisation du reporting</t>
        </is>
      </c>
      <c r="C18" s="8" t="inlineStr">
        <is>
          <t>PMO</t>
        </is>
      </c>
      <c r="D18" s="9" t="n">
        <v>45000</v>
      </c>
      <c r="E18" s="10" t="n">
        <v>4</v>
      </c>
      <c r="F18" s="10" t="n">
        <v>4</v>
      </c>
      <c r="G18" s="10" t="n">
        <v>3</v>
      </c>
      <c r="H18" s="10" t="n">
        <v>5</v>
      </c>
      <c r="I18" s="11">
        <f>IF(B18="","",E18*$D$6+F18*$D$7+G18*$D$8+H18*$D$9)</f>
        <v/>
      </c>
      <c r="J18" s="12">
        <f>IF(B18="","",IF(I18&gt;=4,"Lancer",IF(I18&gt;=3,"À arbitrer","Écarter")))</f>
        <v/>
      </c>
    </row>
    <row r="19">
      <c r="B19" s="8" t="n"/>
      <c r="C19" s="8" t="n"/>
      <c r="D19" s="9" t="n"/>
      <c r="E19" s="10" t="n"/>
      <c r="F19" s="10" t="n"/>
      <c r="G19" s="10" t="n"/>
      <c r="H19" s="10" t="n"/>
      <c r="I19" s="11">
        <f>IF(B19="","",E19*$D$6+F19*$D$7+G19*$D$8+H19*$D$9)</f>
        <v/>
      </c>
      <c r="J19" s="12">
        <f>IF(B19="","",IF(I19&gt;=4,"Lancer",IF(I19&gt;=3,"À arbitrer","Écarter")))</f>
        <v/>
      </c>
    </row>
    <row r="20">
      <c r="B20" s="8" t="n"/>
      <c r="C20" s="8" t="n"/>
      <c r="D20" s="9" t="n"/>
      <c r="E20" s="10" t="n"/>
      <c r="F20" s="10" t="n"/>
      <c r="G20" s="10" t="n"/>
      <c r="H20" s="10" t="n"/>
      <c r="I20" s="11">
        <f>IF(B20="","",E20*$D$6+F20*$D$7+G20*$D$8+H20*$D$9)</f>
        <v/>
      </c>
      <c r="J20" s="12">
        <f>IF(B20="","",IF(I20&gt;=4,"Lancer",IF(I20&gt;=3,"À arbitrer","Écarter")))</f>
        <v/>
      </c>
    </row>
    <row r="21">
      <c r="B21" s="8" t="n"/>
      <c r="C21" s="8" t="n"/>
      <c r="D21" s="9" t="n"/>
      <c r="E21" s="10" t="n"/>
      <c r="F21" s="10" t="n"/>
      <c r="G21" s="10" t="n"/>
      <c r="H21" s="10" t="n"/>
      <c r="I21" s="11">
        <f>IF(B21="","",E21*$D$6+F21*$D$7+G21*$D$8+H21*$D$9)</f>
        <v/>
      </c>
      <c r="J21" s="12">
        <f>IF(B21="","",IF(I21&gt;=4,"Lancer",IF(I21&gt;=3,"À arbitrer","Écarter")))</f>
        <v/>
      </c>
    </row>
    <row r="22">
      <c r="B22" s="8" t="n"/>
      <c r="C22" s="8" t="n"/>
      <c r="D22" s="9" t="n"/>
      <c r="E22" s="10" t="n"/>
      <c r="F22" s="10" t="n"/>
      <c r="G22" s="10" t="n"/>
      <c r="H22" s="10" t="n"/>
      <c r="I22" s="11">
        <f>IF(B22="","",E22*$D$6+F22*$D$7+G22*$D$8+H22*$D$9)</f>
        <v/>
      </c>
      <c r="J22" s="12">
        <f>IF(B22="","",IF(I22&gt;=4,"Lancer",IF(I22&gt;=3,"À arbitrer","Écarter")))</f>
        <v/>
      </c>
    </row>
    <row r="23">
      <c r="B23" s="8" t="n"/>
      <c r="C23" s="8" t="n"/>
      <c r="D23" s="9" t="n"/>
      <c r="E23" s="10" t="n"/>
      <c r="F23" s="10" t="n"/>
      <c r="G23" s="10" t="n"/>
      <c r="H23" s="10" t="n"/>
      <c r="I23" s="11">
        <f>IF(B23="","",E23*$D$6+F23*$D$7+G23*$D$8+H23*$D$9)</f>
        <v/>
      </c>
      <c r="J23" s="12">
        <f>IF(B23="","",IF(I23&gt;=4,"Lancer",IF(I23&gt;=3,"À arbitrer","Écarter")))</f>
        <v/>
      </c>
    </row>
    <row r="24">
      <c r="B24" s="8" t="n"/>
      <c r="C24" s="8" t="n"/>
      <c r="D24" s="9" t="n"/>
      <c r="E24" s="10" t="n"/>
      <c r="F24" s="10" t="n"/>
      <c r="G24" s="10" t="n"/>
      <c r="H24" s="10" t="n"/>
      <c r="I24" s="11">
        <f>IF(B24="","",E24*$D$6+F24*$D$7+G24*$D$8+H24*$D$9)</f>
        <v/>
      </c>
      <c r="J24" s="12">
        <f>IF(B24="","",IF(I24&gt;=4,"Lancer",IF(I24&gt;=3,"À arbitrer","Écarter")))</f>
        <v/>
      </c>
    </row>
    <row r="25">
      <c r="B25" s="8" t="n"/>
      <c r="C25" s="8" t="n"/>
      <c r="D25" s="9" t="n"/>
      <c r="E25" s="10" t="n"/>
      <c r="F25" s="10" t="n"/>
      <c r="G25" s="10" t="n"/>
      <c r="H25" s="10" t="n"/>
      <c r="I25" s="11">
        <f>IF(B25="","",E25*$D$6+F25*$D$7+G25*$D$8+H25*$D$9)</f>
        <v/>
      </c>
      <c r="J25" s="12">
        <f>IF(B25="","",IF(I25&gt;=4,"Lancer",IF(I25&gt;=3,"À arbitrer","Écarter")))</f>
        <v/>
      </c>
    </row>
    <row r="26">
      <c r="B26" s="8" t="n"/>
      <c r="C26" s="8" t="n"/>
      <c r="D26" s="9" t="n"/>
      <c r="E26" s="10" t="n"/>
      <c r="F26" s="10" t="n"/>
      <c r="G26" s="10" t="n"/>
      <c r="H26" s="10" t="n"/>
      <c r="I26" s="11">
        <f>IF(B26="","",E26*$D$6+F26*$D$7+G26*$D$8+H26*$D$9)</f>
        <v/>
      </c>
      <c r="J26" s="12">
        <f>IF(B26="","",IF(I26&gt;=4,"Lancer",IF(I26&gt;=3,"À arbitrer","Écarter")))</f>
        <v/>
      </c>
    </row>
    <row r="27">
      <c r="B27" s="8" t="n"/>
      <c r="C27" s="8" t="n"/>
      <c r="D27" s="9" t="n"/>
      <c r="E27" s="10" t="n"/>
      <c r="F27" s="10" t="n"/>
      <c r="G27" s="10" t="n"/>
      <c r="H27" s="10" t="n"/>
      <c r="I27" s="11">
        <f>IF(B27="","",E27*$D$6+F27*$D$7+G27*$D$8+H27*$D$9)</f>
        <v/>
      </c>
      <c r="J27" s="12">
        <f>IF(B27="","",IF(I27&gt;=4,"Lancer",IF(I27&gt;=3,"À arbitrer","Écarter")))</f>
        <v/>
      </c>
    </row>
    <row r="28">
      <c r="B28" s="8" t="n"/>
      <c r="C28" s="8" t="n"/>
      <c r="D28" s="9" t="n"/>
      <c r="E28" s="10" t="n"/>
      <c r="F28" s="10" t="n"/>
      <c r="G28" s="10" t="n"/>
      <c r="H28" s="10" t="n"/>
      <c r="I28" s="11">
        <f>IF(B28="","",E28*$D$6+F28*$D$7+G28*$D$8+H28*$D$9)</f>
        <v/>
      </c>
      <c r="J28" s="12">
        <f>IF(B28="","",IF(I28&gt;=4,"Lancer",IF(I28&gt;=3,"À arbitrer","Écarter")))</f>
        <v/>
      </c>
    </row>
    <row r="29">
      <c r="B29" s="8" t="n"/>
      <c r="C29" s="8" t="n"/>
      <c r="D29" s="9" t="n"/>
      <c r="E29" s="10" t="n"/>
      <c r="F29" s="10" t="n"/>
      <c r="G29" s="10" t="n"/>
      <c r="H29" s="10" t="n"/>
      <c r="I29" s="11">
        <f>IF(B29="","",E29*$D$6+F29*$D$7+G29*$D$8+H29*$D$9)</f>
        <v/>
      </c>
      <c r="J29" s="12">
        <f>IF(B29="","",IF(I29&gt;=4,"Lancer",IF(I29&gt;=3,"À arbitrer","Écarter")))</f>
        <v/>
      </c>
    </row>
    <row r="30">
      <c r="B30" s="8" t="n"/>
      <c r="C30" s="8" t="n"/>
      <c r="D30" s="9" t="n"/>
      <c r="E30" s="10" t="n"/>
      <c r="F30" s="10" t="n"/>
      <c r="G30" s="10" t="n"/>
      <c r="H30" s="10" t="n"/>
      <c r="I30" s="11">
        <f>IF(B30="","",E30*$D$6+F30*$D$7+G30*$D$8+H30*$D$9)</f>
        <v/>
      </c>
      <c r="J30" s="12">
        <f>IF(B30="","",IF(I30&gt;=4,"Lancer",IF(I30&gt;=3,"À arbitrer","Écarter")))</f>
        <v/>
      </c>
    </row>
    <row r="31">
      <c r="B31" s="8" t="n"/>
      <c r="C31" s="8" t="n"/>
      <c r="D31" s="9" t="n"/>
      <c r="E31" s="10" t="n"/>
      <c r="F31" s="10" t="n"/>
      <c r="G31" s="10" t="n"/>
      <c r="H31" s="10" t="n"/>
      <c r="I31" s="11">
        <f>IF(B31="","",E31*$D$6+F31*$D$7+G31*$D$8+H31*$D$9)</f>
        <v/>
      </c>
      <c r="J31" s="12">
        <f>IF(B31="","",IF(I31&gt;=4,"Lancer",IF(I31&gt;=3,"À arbitrer","Écarter")))</f>
        <v/>
      </c>
    </row>
    <row r="32">
      <c r="B32" s="8" t="n"/>
      <c r="C32" s="8" t="n"/>
      <c r="D32" s="9" t="n"/>
      <c r="E32" s="10" t="n"/>
      <c r="F32" s="10" t="n"/>
      <c r="G32" s="10" t="n"/>
      <c r="H32" s="10" t="n"/>
      <c r="I32" s="11">
        <f>IF(B32="","",E32*$D$6+F32*$D$7+G32*$D$8+H32*$D$9)</f>
        <v/>
      </c>
      <c r="J32" s="12">
        <f>IF(B32="","",IF(I32&gt;=4,"Lancer",IF(I32&gt;=3,"À arbitrer","Écarter")))</f>
        <v/>
      </c>
    </row>
    <row r="34">
      <c r="B34" s="5" t="inlineStr">
        <is>
          <t>Budget total du portefeuille</t>
        </is>
      </c>
      <c r="D34" s="13">
        <f>SUM(D13:D32)</f>
        <v/>
      </c>
    </row>
    <row r="35">
      <c r="B35" s="5" t="inlineStr">
        <is>
          <t>Budget des projets à lancer</t>
        </is>
      </c>
      <c r="D35" s="13">
        <f>SUMIF(J13:J32,"Lancer",D13:D32)</f>
        <v/>
      </c>
    </row>
    <row r="37">
      <c r="B37" s="14" t="inlineStr">
        <is>
          <t>La somme des pondérations doit faire 100 %.</t>
        </is>
      </c>
    </row>
    <row r="38">
      <c r="B38" s="14" t="inlineStr">
        <is>
          <t>Un score élevé ne suffit pas : confrontez toujours le budget des projets retenus à votre capacité réelle.</t>
        </is>
      </c>
    </row>
  </sheetData>
  <conditionalFormatting sqref="J13:J32">
    <cfRule type="cellIs" priority="1" operator="equal" dxfId="0">
      <formula>"Lancer"</formula>
    </cfRule>
    <cfRule type="cellIs" priority="2" operator="equal" dxfId="1">
      <formula>"À arbitrer"</formula>
    </cfRule>
    <cfRule type="cellIs" priority="3" operator="equal" dxfId="2">
      <formula>"Écarter"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2026-08-26T00:31:21Z</dcterms:created>
  <dcterms:modified xmlns:dcterms="http://purl.org/dc/terms/" xmlns:xsi="http://www.w3.org/2001/XMLSchema-instance" xsi:type="dcterms:W3CDTF">2026-08-26T00:31:21Z</dcterms:modified>
</cp:coreProperties>
</file>