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étroplanning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DD/MM"/>
  </numFmts>
  <fonts count="9">
    <font>
      <name val="Calibri"/>
      <family val="2"/>
      <color theme="1"/>
      <sz val="11"/>
      <scheme val="minor"/>
    </font>
    <font>
      <b val="1"/>
      <color rgb="001F4E79"/>
      <sz val="16"/>
    </font>
    <font>
      <i val="1"/>
      <color rgb="00808080"/>
      <sz val="9"/>
    </font>
    <font>
      <b val="1"/>
    </font>
    <font>
      <b val="1"/>
      <color rgb="00C00000"/>
    </font>
    <font>
      <b val="1"/>
      <color rgb="00FFFFFF"/>
      <sz val="11"/>
    </font>
    <font>
      <b val="1"/>
      <color rgb="00FFFFFF"/>
      <sz val="8"/>
    </font>
    <font>
      <i val="1"/>
      <color rgb="00404040"/>
      <sz val="10"/>
    </font>
    <font>
      <b val="1"/>
      <color rgb="001F4E79"/>
      <sz val="14"/>
    </font>
  </fonts>
  <fills count="4">
    <fill>
      <patternFill/>
    </fill>
    <fill>
      <patternFill patternType="gray125"/>
    </fill>
    <fill>
      <patternFill patternType="solid">
        <fgColor rgb="00DCE6F1"/>
      </patternFill>
    </fill>
    <fill>
      <patternFill patternType="solid">
        <fgColor rgb="001F4E79"/>
      </patternFill>
    </fill>
  </fills>
  <borders count="3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 style="hair">
        <color rgb="00D9D9D9"/>
      </left>
      <right style="hair">
        <color rgb="00D9D9D9"/>
      </right>
      <top style="hair">
        <color rgb="00D9D9D9"/>
      </top>
      <bottom style="hair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5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4" fillId="0" borderId="0" pivotButton="0" quotePrefix="0" xfId="0"/>
    <xf numFmtId="165" fontId="4" fillId="0" borderId="1" applyAlignment="1" pivotButton="0" quotePrefix="0" xfId="0">
      <alignment horizontal="center"/>
    </xf>
    <xf numFmtId="0" fontId="5" fillId="3" borderId="1" applyAlignment="1" pivotButton="0" quotePrefix="0" xfId="0">
      <alignment horizontal="center"/>
    </xf>
    <xf numFmtId="166" fontId="6" fillId="3" borderId="1" applyAlignment="1" pivotButton="0" quotePrefix="0" xfId="0">
      <alignment horizontal="center"/>
    </xf>
    <xf numFmtId="0" fontId="0" fillId="2" borderId="1" pivotButton="0" quotePrefix="0" xfId="0"/>
    <xf numFmtId="0" fontId="0" fillId="2" borderId="1" applyAlignment="1" pivotButton="0" quotePrefix="0" xfId="0">
      <alignment horizontal="center"/>
    </xf>
    <xf numFmtId="165" fontId="0" fillId="0" borderId="1" applyAlignment="1" pivotButton="0" quotePrefix="0" xfId="0">
      <alignment horizontal="center"/>
    </xf>
    <xf numFmtId="0" fontId="0" fillId="0" borderId="2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4A90D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W3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34" customWidth="1" min="3" max="3"/>
    <col width="20" customWidth="1" min="4" max="4"/>
    <col width="10" customWidth="1" min="5" max="5"/>
    <col width="13" customWidth="1" min="6" max="6"/>
    <col width="13" customWidth="1" min="7" max="7"/>
    <col width="4.6" customWidth="1" min="8" max="8"/>
    <col width="4.6" customWidth="1" min="9" max="9"/>
    <col width="4.6" customWidth="1" min="10" max="10"/>
    <col width="4.6" customWidth="1" min="11" max="11"/>
    <col width="4.6" customWidth="1" min="12" max="12"/>
    <col width="4.6" customWidth="1" min="13" max="13"/>
    <col width="4.6" customWidth="1" min="14" max="14"/>
    <col width="4.6" customWidth="1" min="15" max="15"/>
    <col width="4.6" customWidth="1" min="16" max="16"/>
    <col width="4.6" customWidth="1" min="17" max="17"/>
    <col width="4.6" customWidth="1" min="18" max="18"/>
    <col width="4.6" customWidth="1" min="19" max="19"/>
    <col width="4.6" customWidth="1" min="20" max="20"/>
    <col width="4.6" customWidth="1" min="21" max="21"/>
    <col width="4.6" customWidth="1" min="22" max="22"/>
    <col width="4.6" customWidth="1" min="23" max="23"/>
  </cols>
  <sheetData>
    <row r="2">
      <c r="B2" s="1" t="inlineStr">
        <is>
          <t>RÉTROPLANNING</t>
        </is>
      </c>
    </row>
    <row r="3">
      <c r="B3" s="2" t="inlineStr">
        <is>
          <t>On part de la date de fin et on remonte. Renseignez l'échéance et la durée de chaque tâche, les dates se calculent seules.</t>
        </is>
      </c>
    </row>
    <row r="5">
      <c r="B5" s="3" t="inlineStr">
        <is>
          <t>Date d'échéance du projet</t>
        </is>
      </c>
      <c r="D5" s="4" t="n">
        <v>46374</v>
      </c>
    </row>
    <row r="6">
      <c r="B6" s="3" t="inlineStr">
        <is>
          <t>Durée totale cumulée (jours)</t>
        </is>
      </c>
      <c r="D6" s="5">
        <f>SUM(E10:E34)</f>
        <v/>
      </c>
    </row>
    <row r="7">
      <c r="B7" s="6" t="inlineStr">
        <is>
          <t>Démarrage au plus tard</t>
        </is>
      </c>
      <c r="D7" s="7">
        <f>D5-D6+1</f>
        <v/>
      </c>
    </row>
    <row r="9">
      <c r="B9" s="8" t="inlineStr">
        <is>
          <t>N°</t>
        </is>
      </c>
      <c r="C9" s="8" t="inlineStr">
        <is>
          <t>Tâche</t>
        </is>
      </c>
      <c r="D9" s="8" t="inlineStr">
        <is>
          <t>Responsable</t>
        </is>
      </c>
      <c r="E9" s="8" t="inlineStr">
        <is>
          <t>Durée (j)</t>
        </is>
      </c>
      <c r="F9" s="8" t="inlineStr">
        <is>
          <t>Début</t>
        </is>
      </c>
      <c r="G9" s="8" t="inlineStr">
        <is>
          <t>Fin</t>
        </is>
      </c>
      <c r="H9" s="9">
        <f>$D$7+0</f>
        <v/>
      </c>
      <c r="I9" s="9">
        <f>$D$7+7</f>
        <v/>
      </c>
      <c r="J9" s="9">
        <f>$D$7+14</f>
        <v/>
      </c>
      <c r="K9" s="9">
        <f>$D$7+21</f>
        <v/>
      </c>
      <c r="L9" s="9">
        <f>$D$7+28</f>
        <v/>
      </c>
      <c r="M9" s="9">
        <f>$D$7+35</f>
        <v/>
      </c>
      <c r="N9" s="9">
        <f>$D$7+42</f>
        <v/>
      </c>
      <c r="O9" s="9">
        <f>$D$7+49</f>
        <v/>
      </c>
      <c r="P9" s="9">
        <f>$D$7+56</f>
        <v/>
      </c>
      <c r="Q9" s="9">
        <f>$D$7+63</f>
        <v/>
      </c>
      <c r="R9" s="9">
        <f>$D$7+70</f>
        <v/>
      </c>
      <c r="S9" s="9">
        <f>$D$7+77</f>
        <v/>
      </c>
      <c r="T9" s="9">
        <f>$D$7+84</f>
        <v/>
      </c>
      <c r="U9" s="9">
        <f>$D$7+91</f>
        <v/>
      </c>
      <c r="V9" s="9">
        <f>$D$7+98</f>
        <v/>
      </c>
      <c r="W9" s="9">
        <f>$D$7+105</f>
        <v/>
      </c>
    </row>
    <row r="10">
      <c r="B10" s="5">
        <f>IF(C10="","",1)</f>
        <v/>
      </c>
      <c r="C10" s="10" t="inlineStr">
        <is>
          <t>Cadrage et validation du besoin</t>
        </is>
      </c>
      <c r="D10" s="10" t="inlineStr">
        <is>
          <t>Chef de projet</t>
        </is>
      </c>
      <c r="E10" s="11" t="n">
        <v>10</v>
      </c>
      <c r="F10" s="12">
        <f>IF(C10="","",$D$7)</f>
        <v/>
      </c>
      <c r="G10" s="12">
        <f>IF(C10="","",F10+E10-1)</f>
        <v/>
      </c>
      <c r="H10" s="13" t="n"/>
      <c r="I10" s="13" t="n"/>
      <c r="J10" s="13" t="n"/>
      <c r="K10" s="13" t="n"/>
      <c r="L10" s="13" t="n"/>
      <c r="M10" s="13" t="n"/>
      <c r="N10" s="13" t="n"/>
      <c r="O10" s="13" t="n"/>
      <c r="P10" s="13" t="n"/>
      <c r="Q10" s="13" t="n"/>
      <c r="R10" s="13" t="n"/>
      <c r="S10" s="13" t="n"/>
      <c r="T10" s="13" t="n"/>
      <c r="U10" s="13" t="n"/>
      <c r="V10" s="13" t="n"/>
      <c r="W10" s="13" t="n"/>
    </row>
    <row r="11">
      <c r="B11" s="5">
        <f>IF(C11="","",2)</f>
        <v/>
      </c>
      <c r="C11" s="10" t="inlineStr">
        <is>
          <t>Rédaction du cahier des charges</t>
        </is>
      </c>
      <c r="D11" s="10" t="inlineStr">
        <is>
          <t>Métier</t>
        </is>
      </c>
      <c r="E11" s="11" t="n">
        <v>8</v>
      </c>
      <c r="F11" s="12">
        <f>IF(C11="","",IF(G10="",$D$7,G10+1))</f>
        <v/>
      </c>
      <c r="G11" s="12">
        <f>IF(C11="","",F11+E11-1)</f>
        <v/>
      </c>
      <c r="H11" s="13" t="n"/>
      <c r="I11" s="13" t="n"/>
      <c r="J11" s="13" t="n"/>
      <c r="K11" s="13" t="n"/>
      <c r="L11" s="13" t="n"/>
      <c r="M11" s="13" t="n"/>
      <c r="N11" s="13" t="n"/>
      <c r="O11" s="13" t="n"/>
      <c r="P11" s="13" t="n"/>
      <c r="Q11" s="13" t="n"/>
      <c r="R11" s="13" t="n"/>
      <c r="S11" s="13" t="n"/>
      <c r="T11" s="13" t="n"/>
      <c r="U11" s="13" t="n"/>
      <c r="V11" s="13" t="n"/>
      <c r="W11" s="13" t="n"/>
    </row>
    <row r="12">
      <c r="B12" s="5">
        <f>IF(C12="","",3)</f>
        <v/>
      </c>
      <c r="C12" s="10" t="inlineStr">
        <is>
          <t>Consultation des prestataires</t>
        </is>
      </c>
      <c r="D12" s="10" t="inlineStr">
        <is>
          <t>Achats</t>
        </is>
      </c>
      <c r="E12" s="11" t="n">
        <v>12</v>
      </c>
      <c r="F12" s="12">
        <f>IF(C12="","",IF(G11="",$D$7,G11+1))</f>
        <v/>
      </c>
      <c r="G12" s="12">
        <f>IF(C12="","",F12+E12-1)</f>
        <v/>
      </c>
      <c r="H12" s="13" t="n"/>
      <c r="I12" s="13" t="n"/>
      <c r="J12" s="13" t="n"/>
      <c r="K12" s="13" t="n"/>
      <c r="L12" s="13" t="n"/>
      <c r="M12" s="13" t="n"/>
      <c r="N12" s="13" t="n"/>
      <c r="O12" s="13" t="n"/>
      <c r="P12" s="13" t="n"/>
      <c r="Q12" s="13" t="n"/>
      <c r="R12" s="13" t="n"/>
      <c r="S12" s="13" t="n"/>
      <c r="T12" s="13" t="n"/>
      <c r="U12" s="13" t="n"/>
      <c r="V12" s="13" t="n"/>
      <c r="W12" s="13" t="n"/>
    </row>
    <row r="13">
      <c r="B13" s="5">
        <f>IF(C13="","",4)</f>
        <v/>
      </c>
      <c r="C13" s="10" t="inlineStr">
        <is>
          <t>Développement</t>
        </is>
      </c>
      <c r="D13" s="10" t="inlineStr">
        <is>
          <t>Équipe technique</t>
        </is>
      </c>
      <c r="E13" s="11" t="n">
        <v>30</v>
      </c>
      <c r="F13" s="12">
        <f>IF(C13="","",IF(G12="",$D$7,G12+1))</f>
        <v/>
      </c>
      <c r="G13" s="12">
        <f>IF(C13="","",F13+E13-1)</f>
        <v/>
      </c>
      <c r="H13" s="13" t="n"/>
      <c r="I13" s="13" t="n"/>
      <c r="J13" s="13" t="n"/>
      <c r="K13" s="13" t="n"/>
      <c r="L13" s="13" t="n"/>
      <c r="M13" s="13" t="n"/>
      <c r="N13" s="13" t="n"/>
      <c r="O13" s="13" t="n"/>
      <c r="P13" s="13" t="n"/>
      <c r="Q13" s="13" t="n"/>
      <c r="R13" s="13" t="n"/>
      <c r="S13" s="13" t="n"/>
      <c r="T13" s="13" t="n"/>
      <c r="U13" s="13" t="n"/>
      <c r="V13" s="13" t="n"/>
      <c r="W13" s="13" t="n"/>
    </row>
    <row r="14">
      <c r="B14" s="5">
        <f>IF(C14="","",5)</f>
        <v/>
      </c>
      <c r="C14" s="10" t="inlineStr">
        <is>
          <t>Recette utilisateur</t>
        </is>
      </c>
      <c r="D14" s="10" t="inlineStr">
        <is>
          <t>Métier</t>
        </is>
      </c>
      <c r="E14" s="11" t="n">
        <v>10</v>
      </c>
      <c r="F14" s="12">
        <f>IF(C14="","",IF(G13="",$D$7,G13+1))</f>
        <v/>
      </c>
      <c r="G14" s="12">
        <f>IF(C14="","",F14+E14-1)</f>
        <v/>
      </c>
      <c r="H14" s="13" t="n"/>
      <c r="I14" s="13" t="n"/>
      <c r="J14" s="13" t="n"/>
      <c r="K14" s="13" t="n"/>
      <c r="L14" s="13" t="n"/>
      <c r="M14" s="13" t="n"/>
      <c r="N14" s="13" t="n"/>
      <c r="O14" s="13" t="n"/>
      <c r="P14" s="13" t="n"/>
      <c r="Q14" s="13" t="n"/>
      <c r="R14" s="13" t="n"/>
      <c r="S14" s="13" t="n"/>
      <c r="T14" s="13" t="n"/>
      <c r="U14" s="13" t="n"/>
      <c r="V14" s="13" t="n"/>
      <c r="W14" s="13" t="n"/>
    </row>
    <row r="15">
      <c r="B15" s="5">
        <f>IF(C15="","",6)</f>
        <v/>
      </c>
      <c r="C15" s="10" t="inlineStr">
        <is>
          <t>Formation et conduite du changement</t>
        </is>
      </c>
      <c r="D15" s="10" t="inlineStr">
        <is>
          <t>RH</t>
        </is>
      </c>
      <c r="E15" s="11" t="n">
        <v>7</v>
      </c>
      <c r="F15" s="12">
        <f>IF(C15="","",IF(G14="",$D$7,G14+1))</f>
        <v/>
      </c>
      <c r="G15" s="12">
        <f>IF(C15="","",F15+E15-1)</f>
        <v/>
      </c>
      <c r="H15" s="13" t="n"/>
      <c r="I15" s="13" t="n"/>
      <c r="J15" s="13" t="n"/>
      <c r="K15" s="13" t="n"/>
      <c r="L15" s="13" t="n"/>
      <c r="M15" s="13" t="n"/>
      <c r="N15" s="13" t="n"/>
      <c r="O15" s="13" t="n"/>
      <c r="P15" s="13" t="n"/>
      <c r="Q15" s="13" t="n"/>
      <c r="R15" s="13" t="n"/>
      <c r="S15" s="13" t="n"/>
      <c r="T15" s="13" t="n"/>
      <c r="U15" s="13" t="n"/>
      <c r="V15" s="13" t="n"/>
      <c r="W15" s="13" t="n"/>
    </row>
    <row r="16">
      <c r="B16" s="5">
        <f>IF(C16="","",7)</f>
        <v/>
      </c>
      <c r="C16" s="10" t="inlineStr">
        <is>
          <t>Mise en production</t>
        </is>
      </c>
      <c r="D16" s="10" t="inlineStr">
        <is>
          <t>Équipe technique</t>
        </is>
      </c>
      <c r="E16" s="11" t="n">
        <v>3</v>
      </c>
      <c r="F16" s="12">
        <f>IF(C16="","",IF(G15="",$D$7,G15+1))</f>
        <v/>
      </c>
      <c r="G16" s="12">
        <f>IF(C16="","",F16+E16-1)</f>
        <v/>
      </c>
      <c r="H16" s="13" t="n"/>
      <c r="I16" s="13" t="n"/>
      <c r="J16" s="13" t="n"/>
      <c r="K16" s="13" t="n"/>
      <c r="L16" s="13" t="n"/>
      <c r="M16" s="13" t="n"/>
      <c r="N16" s="13" t="n"/>
      <c r="O16" s="13" t="n"/>
      <c r="P16" s="13" t="n"/>
      <c r="Q16" s="13" t="n"/>
      <c r="R16" s="13" t="n"/>
      <c r="S16" s="13" t="n"/>
      <c r="T16" s="13" t="n"/>
      <c r="U16" s="13" t="n"/>
      <c r="V16" s="13" t="n"/>
      <c r="W16" s="13" t="n"/>
    </row>
    <row r="17">
      <c r="B17" s="5">
        <f>IF(C17="","",8)</f>
        <v/>
      </c>
      <c r="C17" s="10" t="n"/>
      <c r="D17" s="10" t="n"/>
      <c r="E17" s="11" t="n"/>
      <c r="F17" s="12">
        <f>IF(C17="","",IF(G16="",$D$7,G16+1))</f>
        <v/>
      </c>
      <c r="G17" s="12">
        <f>IF(C17="","",F17+E17-1)</f>
        <v/>
      </c>
      <c r="H17" s="13" t="n"/>
      <c r="I17" s="13" t="n"/>
      <c r="J17" s="13" t="n"/>
      <c r="K17" s="13" t="n"/>
      <c r="L17" s="13" t="n"/>
      <c r="M17" s="13" t="n"/>
      <c r="N17" s="13" t="n"/>
      <c r="O17" s="13" t="n"/>
      <c r="P17" s="13" t="n"/>
      <c r="Q17" s="13" t="n"/>
      <c r="R17" s="13" t="n"/>
      <c r="S17" s="13" t="n"/>
      <c r="T17" s="13" t="n"/>
      <c r="U17" s="13" t="n"/>
      <c r="V17" s="13" t="n"/>
      <c r="W17" s="13" t="n"/>
    </row>
    <row r="18">
      <c r="B18" s="5">
        <f>IF(C18="","",9)</f>
        <v/>
      </c>
      <c r="C18" s="10" t="n"/>
      <c r="D18" s="10" t="n"/>
      <c r="E18" s="11" t="n"/>
      <c r="F18" s="12">
        <f>IF(C18="","",IF(G17="",$D$7,G17+1))</f>
        <v/>
      </c>
      <c r="G18" s="12">
        <f>IF(C18="","",F18+E18-1)</f>
        <v/>
      </c>
      <c r="H18" s="13" t="n"/>
      <c r="I18" s="13" t="n"/>
      <c r="J18" s="13" t="n"/>
      <c r="K18" s="13" t="n"/>
      <c r="L18" s="13" t="n"/>
      <c r="M18" s="13" t="n"/>
      <c r="N18" s="13" t="n"/>
      <c r="O18" s="13" t="n"/>
      <c r="P18" s="13" t="n"/>
      <c r="Q18" s="13" t="n"/>
      <c r="R18" s="13" t="n"/>
      <c r="S18" s="13" t="n"/>
      <c r="T18" s="13" t="n"/>
      <c r="U18" s="13" t="n"/>
      <c r="V18" s="13" t="n"/>
      <c r="W18" s="13" t="n"/>
    </row>
    <row r="19">
      <c r="B19" s="5">
        <f>IF(C19="","",10)</f>
        <v/>
      </c>
      <c r="C19" s="10" t="n"/>
      <c r="D19" s="10" t="n"/>
      <c r="E19" s="11" t="n"/>
      <c r="F19" s="12">
        <f>IF(C19="","",IF(G18="",$D$7,G18+1))</f>
        <v/>
      </c>
      <c r="G19" s="12">
        <f>IF(C19="","",F19+E19-1)</f>
        <v/>
      </c>
      <c r="H19" s="13" t="n"/>
      <c r="I19" s="13" t="n"/>
      <c r="J19" s="13" t="n"/>
      <c r="K19" s="13" t="n"/>
      <c r="L19" s="13" t="n"/>
      <c r="M19" s="13" t="n"/>
      <c r="N19" s="13" t="n"/>
      <c r="O19" s="13" t="n"/>
      <c r="P19" s="13" t="n"/>
      <c r="Q19" s="13" t="n"/>
      <c r="R19" s="13" t="n"/>
      <c r="S19" s="13" t="n"/>
      <c r="T19" s="13" t="n"/>
      <c r="U19" s="13" t="n"/>
      <c r="V19" s="13" t="n"/>
      <c r="W19" s="13" t="n"/>
    </row>
    <row r="20">
      <c r="B20" s="5">
        <f>IF(C20="","",11)</f>
        <v/>
      </c>
      <c r="C20" s="10" t="n"/>
      <c r="D20" s="10" t="n"/>
      <c r="E20" s="11" t="n"/>
      <c r="F20" s="12">
        <f>IF(C20="","",IF(G19="",$D$7,G19+1))</f>
        <v/>
      </c>
      <c r="G20" s="12">
        <f>IF(C20="","",F20+E20-1)</f>
        <v/>
      </c>
      <c r="H20" s="13" t="n"/>
      <c r="I20" s="13" t="n"/>
      <c r="J20" s="13" t="n"/>
      <c r="K20" s="13" t="n"/>
      <c r="L20" s="13" t="n"/>
      <c r="M20" s="13" t="n"/>
      <c r="N20" s="13" t="n"/>
      <c r="O20" s="13" t="n"/>
      <c r="P20" s="13" t="n"/>
      <c r="Q20" s="13" t="n"/>
      <c r="R20" s="13" t="n"/>
      <c r="S20" s="13" t="n"/>
      <c r="T20" s="13" t="n"/>
      <c r="U20" s="13" t="n"/>
      <c r="V20" s="13" t="n"/>
      <c r="W20" s="13" t="n"/>
    </row>
    <row r="21">
      <c r="B21" s="5">
        <f>IF(C21="","",12)</f>
        <v/>
      </c>
      <c r="C21" s="10" t="n"/>
      <c r="D21" s="10" t="n"/>
      <c r="E21" s="11" t="n"/>
      <c r="F21" s="12">
        <f>IF(C21="","",IF(G20="",$D$7,G20+1))</f>
        <v/>
      </c>
      <c r="G21" s="12">
        <f>IF(C21="","",F21+E21-1)</f>
        <v/>
      </c>
      <c r="H21" s="13" t="n"/>
      <c r="I21" s="13" t="n"/>
      <c r="J21" s="13" t="n"/>
      <c r="K21" s="13" t="n"/>
      <c r="L21" s="13" t="n"/>
      <c r="M21" s="13" t="n"/>
      <c r="N21" s="13" t="n"/>
      <c r="O21" s="13" t="n"/>
      <c r="P21" s="13" t="n"/>
      <c r="Q21" s="13" t="n"/>
      <c r="R21" s="13" t="n"/>
      <c r="S21" s="13" t="n"/>
      <c r="T21" s="13" t="n"/>
      <c r="U21" s="13" t="n"/>
      <c r="V21" s="13" t="n"/>
      <c r="W21" s="13" t="n"/>
    </row>
    <row r="22">
      <c r="B22" s="5">
        <f>IF(C22="","",13)</f>
        <v/>
      </c>
      <c r="C22" s="10" t="n"/>
      <c r="D22" s="10" t="n"/>
      <c r="E22" s="11" t="n"/>
      <c r="F22" s="12">
        <f>IF(C22="","",IF(G21="",$D$7,G21+1))</f>
        <v/>
      </c>
      <c r="G22" s="12">
        <f>IF(C22="","",F22+E22-1)</f>
        <v/>
      </c>
      <c r="H22" s="13" t="n"/>
      <c r="I22" s="13" t="n"/>
      <c r="J22" s="13" t="n"/>
      <c r="K22" s="13" t="n"/>
      <c r="L22" s="13" t="n"/>
      <c r="M22" s="13" t="n"/>
      <c r="N22" s="13" t="n"/>
      <c r="O22" s="13" t="n"/>
      <c r="P22" s="13" t="n"/>
      <c r="Q22" s="13" t="n"/>
      <c r="R22" s="13" t="n"/>
      <c r="S22" s="13" t="n"/>
      <c r="T22" s="13" t="n"/>
      <c r="U22" s="13" t="n"/>
      <c r="V22" s="13" t="n"/>
      <c r="W22" s="13" t="n"/>
    </row>
    <row r="23">
      <c r="B23" s="5">
        <f>IF(C23="","",14)</f>
        <v/>
      </c>
      <c r="C23" s="10" t="n"/>
      <c r="D23" s="10" t="n"/>
      <c r="E23" s="11" t="n"/>
      <c r="F23" s="12">
        <f>IF(C23="","",IF(G22="",$D$7,G22+1))</f>
        <v/>
      </c>
      <c r="G23" s="12">
        <f>IF(C23="","",F23+E23-1)</f>
        <v/>
      </c>
      <c r="H23" s="13" t="n"/>
      <c r="I23" s="13" t="n"/>
      <c r="J23" s="13" t="n"/>
      <c r="K23" s="13" t="n"/>
      <c r="L23" s="13" t="n"/>
      <c r="M23" s="13" t="n"/>
      <c r="N23" s="13" t="n"/>
      <c r="O23" s="13" t="n"/>
      <c r="P23" s="13" t="n"/>
      <c r="Q23" s="13" t="n"/>
      <c r="R23" s="13" t="n"/>
      <c r="S23" s="13" t="n"/>
      <c r="T23" s="13" t="n"/>
      <c r="U23" s="13" t="n"/>
      <c r="V23" s="13" t="n"/>
      <c r="W23" s="13" t="n"/>
    </row>
    <row r="24">
      <c r="B24" s="5">
        <f>IF(C24="","",15)</f>
        <v/>
      </c>
      <c r="C24" s="10" t="n"/>
      <c r="D24" s="10" t="n"/>
      <c r="E24" s="11" t="n"/>
      <c r="F24" s="12">
        <f>IF(C24="","",IF(G23="",$D$7,G23+1))</f>
        <v/>
      </c>
      <c r="G24" s="12">
        <f>IF(C24="","",F24+E24-1)</f>
        <v/>
      </c>
      <c r="H24" s="13" t="n"/>
      <c r="I24" s="13" t="n"/>
      <c r="J24" s="13" t="n"/>
      <c r="K24" s="13" t="n"/>
      <c r="L24" s="13" t="n"/>
      <c r="M24" s="13" t="n"/>
      <c r="N24" s="13" t="n"/>
      <c r="O24" s="13" t="n"/>
      <c r="P24" s="13" t="n"/>
      <c r="Q24" s="13" t="n"/>
      <c r="R24" s="13" t="n"/>
      <c r="S24" s="13" t="n"/>
      <c r="T24" s="13" t="n"/>
      <c r="U24" s="13" t="n"/>
      <c r="V24" s="13" t="n"/>
      <c r="W24" s="13" t="n"/>
    </row>
    <row r="25">
      <c r="B25" s="5">
        <f>IF(C25="","",16)</f>
        <v/>
      </c>
      <c r="C25" s="10" t="n"/>
      <c r="D25" s="10" t="n"/>
      <c r="E25" s="11" t="n"/>
      <c r="F25" s="12">
        <f>IF(C25="","",IF(G24="",$D$7,G24+1))</f>
        <v/>
      </c>
      <c r="G25" s="12">
        <f>IF(C25="","",F25+E25-1)</f>
        <v/>
      </c>
      <c r="H25" s="13" t="n"/>
      <c r="I25" s="13" t="n"/>
      <c r="J25" s="13" t="n"/>
      <c r="K25" s="13" t="n"/>
      <c r="L25" s="13" t="n"/>
      <c r="M25" s="13" t="n"/>
      <c r="N25" s="13" t="n"/>
      <c r="O25" s="13" t="n"/>
      <c r="P25" s="13" t="n"/>
      <c r="Q25" s="13" t="n"/>
      <c r="R25" s="13" t="n"/>
      <c r="S25" s="13" t="n"/>
      <c r="T25" s="13" t="n"/>
      <c r="U25" s="13" t="n"/>
      <c r="V25" s="13" t="n"/>
      <c r="W25" s="13" t="n"/>
    </row>
    <row r="26">
      <c r="B26" s="5">
        <f>IF(C26="","",17)</f>
        <v/>
      </c>
      <c r="C26" s="10" t="n"/>
      <c r="D26" s="10" t="n"/>
      <c r="E26" s="11" t="n"/>
      <c r="F26" s="12">
        <f>IF(C26="","",IF(G25="",$D$7,G25+1))</f>
        <v/>
      </c>
      <c r="G26" s="12">
        <f>IF(C26="","",F26+E26-1)</f>
        <v/>
      </c>
      <c r="H26" s="13" t="n"/>
      <c r="I26" s="13" t="n"/>
      <c r="J26" s="13" t="n"/>
      <c r="K26" s="13" t="n"/>
      <c r="L26" s="13" t="n"/>
      <c r="M26" s="13" t="n"/>
      <c r="N26" s="13" t="n"/>
      <c r="O26" s="13" t="n"/>
      <c r="P26" s="13" t="n"/>
      <c r="Q26" s="13" t="n"/>
      <c r="R26" s="13" t="n"/>
      <c r="S26" s="13" t="n"/>
      <c r="T26" s="13" t="n"/>
      <c r="U26" s="13" t="n"/>
      <c r="V26" s="13" t="n"/>
      <c r="W26" s="13" t="n"/>
    </row>
    <row r="27">
      <c r="B27" s="5">
        <f>IF(C27="","",18)</f>
        <v/>
      </c>
      <c r="C27" s="10" t="n"/>
      <c r="D27" s="10" t="n"/>
      <c r="E27" s="11" t="n"/>
      <c r="F27" s="12">
        <f>IF(C27="","",IF(G26="",$D$7,G26+1))</f>
        <v/>
      </c>
      <c r="G27" s="12">
        <f>IF(C27="","",F27+E27-1)</f>
        <v/>
      </c>
      <c r="H27" s="13" t="n"/>
      <c r="I27" s="13" t="n"/>
      <c r="J27" s="13" t="n"/>
      <c r="K27" s="13" t="n"/>
      <c r="L27" s="13" t="n"/>
      <c r="M27" s="13" t="n"/>
      <c r="N27" s="13" t="n"/>
      <c r="O27" s="13" t="n"/>
      <c r="P27" s="13" t="n"/>
      <c r="Q27" s="13" t="n"/>
      <c r="R27" s="13" t="n"/>
      <c r="S27" s="13" t="n"/>
      <c r="T27" s="13" t="n"/>
      <c r="U27" s="13" t="n"/>
      <c r="V27" s="13" t="n"/>
      <c r="W27" s="13" t="n"/>
    </row>
    <row r="28">
      <c r="B28" s="5">
        <f>IF(C28="","",19)</f>
        <v/>
      </c>
      <c r="C28" s="10" t="n"/>
      <c r="D28" s="10" t="n"/>
      <c r="E28" s="11" t="n"/>
      <c r="F28" s="12">
        <f>IF(C28="","",IF(G27="",$D$7,G27+1))</f>
        <v/>
      </c>
      <c r="G28" s="12">
        <f>IF(C28="","",F28+E28-1)</f>
        <v/>
      </c>
      <c r="H28" s="13" t="n"/>
      <c r="I28" s="13" t="n"/>
      <c r="J28" s="13" t="n"/>
      <c r="K28" s="13" t="n"/>
      <c r="L28" s="13" t="n"/>
      <c r="M28" s="13" t="n"/>
      <c r="N28" s="13" t="n"/>
      <c r="O28" s="13" t="n"/>
      <c r="P28" s="13" t="n"/>
      <c r="Q28" s="13" t="n"/>
      <c r="R28" s="13" t="n"/>
      <c r="S28" s="13" t="n"/>
      <c r="T28" s="13" t="n"/>
      <c r="U28" s="13" t="n"/>
      <c r="V28" s="13" t="n"/>
      <c r="W28" s="13" t="n"/>
    </row>
    <row r="29">
      <c r="B29" s="5">
        <f>IF(C29="","",20)</f>
        <v/>
      </c>
      <c r="C29" s="10" t="n"/>
      <c r="D29" s="10" t="n"/>
      <c r="E29" s="11" t="n"/>
      <c r="F29" s="12">
        <f>IF(C29="","",IF(G28="",$D$7,G28+1))</f>
        <v/>
      </c>
      <c r="G29" s="12">
        <f>IF(C29="","",F29+E29-1)</f>
        <v/>
      </c>
      <c r="H29" s="13" t="n"/>
      <c r="I29" s="13" t="n"/>
      <c r="J29" s="13" t="n"/>
      <c r="K29" s="13" t="n"/>
      <c r="L29" s="13" t="n"/>
      <c r="M29" s="13" t="n"/>
      <c r="N29" s="13" t="n"/>
      <c r="O29" s="13" t="n"/>
      <c r="P29" s="13" t="n"/>
      <c r="Q29" s="13" t="n"/>
      <c r="R29" s="13" t="n"/>
      <c r="S29" s="13" t="n"/>
      <c r="T29" s="13" t="n"/>
      <c r="U29" s="13" t="n"/>
      <c r="V29" s="13" t="n"/>
      <c r="W29" s="13" t="n"/>
    </row>
    <row r="30">
      <c r="B30" s="5">
        <f>IF(C30="","",21)</f>
        <v/>
      </c>
      <c r="C30" s="10" t="n"/>
      <c r="D30" s="10" t="n"/>
      <c r="E30" s="11" t="n"/>
      <c r="F30" s="12">
        <f>IF(C30="","",IF(G29="",$D$7,G29+1))</f>
        <v/>
      </c>
      <c r="G30" s="12">
        <f>IF(C30="","",F30+E30-1)</f>
        <v/>
      </c>
      <c r="H30" s="13" t="n"/>
      <c r="I30" s="13" t="n"/>
      <c r="J30" s="13" t="n"/>
      <c r="K30" s="13" t="n"/>
      <c r="L30" s="13" t="n"/>
      <c r="M30" s="13" t="n"/>
      <c r="N30" s="13" t="n"/>
      <c r="O30" s="13" t="n"/>
      <c r="P30" s="13" t="n"/>
      <c r="Q30" s="13" t="n"/>
      <c r="R30" s="13" t="n"/>
      <c r="S30" s="13" t="n"/>
      <c r="T30" s="13" t="n"/>
      <c r="U30" s="13" t="n"/>
      <c r="V30" s="13" t="n"/>
      <c r="W30" s="13" t="n"/>
    </row>
    <row r="31">
      <c r="B31" s="5">
        <f>IF(C31="","",22)</f>
        <v/>
      </c>
      <c r="C31" s="10" t="n"/>
      <c r="D31" s="10" t="n"/>
      <c r="E31" s="11" t="n"/>
      <c r="F31" s="12">
        <f>IF(C31="","",IF(G30="",$D$7,G30+1))</f>
        <v/>
      </c>
      <c r="G31" s="12">
        <f>IF(C31="","",F31+E31-1)</f>
        <v/>
      </c>
      <c r="H31" s="13" t="n"/>
      <c r="I31" s="13" t="n"/>
      <c r="J31" s="13" t="n"/>
      <c r="K31" s="13" t="n"/>
      <c r="L31" s="13" t="n"/>
      <c r="M31" s="13" t="n"/>
      <c r="N31" s="13" t="n"/>
      <c r="O31" s="13" t="n"/>
      <c r="P31" s="13" t="n"/>
      <c r="Q31" s="13" t="n"/>
      <c r="R31" s="13" t="n"/>
      <c r="S31" s="13" t="n"/>
      <c r="T31" s="13" t="n"/>
      <c r="U31" s="13" t="n"/>
      <c r="V31" s="13" t="n"/>
      <c r="W31" s="13" t="n"/>
    </row>
    <row r="32">
      <c r="B32" s="5">
        <f>IF(C32="","",23)</f>
        <v/>
      </c>
      <c r="C32" s="10" t="n"/>
      <c r="D32" s="10" t="n"/>
      <c r="E32" s="11" t="n"/>
      <c r="F32" s="12">
        <f>IF(C32="","",IF(G31="",$D$7,G31+1))</f>
        <v/>
      </c>
      <c r="G32" s="12">
        <f>IF(C32="","",F32+E32-1)</f>
        <v/>
      </c>
      <c r="H32" s="13" t="n"/>
      <c r="I32" s="13" t="n"/>
      <c r="J32" s="13" t="n"/>
      <c r="K32" s="13" t="n"/>
      <c r="L32" s="13" t="n"/>
      <c r="M32" s="13" t="n"/>
      <c r="N32" s="13" t="n"/>
      <c r="O32" s="13" t="n"/>
      <c r="P32" s="13" t="n"/>
      <c r="Q32" s="13" t="n"/>
      <c r="R32" s="13" t="n"/>
      <c r="S32" s="13" t="n"/>
      <c r="T32" s="13" t="n"/>
      <c r="U32" s="13" t="n"/>
      <c r="V32" s="13" t="n"/>
      <c r="W32" s="13" t="n"/>
    </row>
    <row r="33">
      <c r="B33" s="5">
        <f>IF(C33="","",24)</f>
        <v/>
      </c>
      <c r="C33" s="10" t="n"/>
      <c r="D33" s="10" t="n"/>
      <c r="E33" s="11" t="n"/>
      <c r="F33" s="12">
        <f>IF(C33="","",IF(G32="",$D$7,G32+1))</f>
        <v/>
      </c>
      <c r="G33" s="12">
        <f>IF(C33="","",F33+E33-1)</f>
        <v/>
      </c>
      <c r="H33" s="13" t="n"/>
      <c r="I33" s="13" t="n"/>
      <c r="J33" s="13" t="n"/>
      <c r="K33" s="13" t="n"/>
      <c r="L33" s="13" t="n"/>
      <c r="M33" s="13" t="n"/>
      <c r="N33" s="13" t="n"/>
      <c r="O33" s="13" t="n"/>
      <c r="P33" s="13" t="n"/>
      <c r="Q33" s="13" t="n"/>
      <c r="R33" s="13" t="n"/>
      <c r="S33" s="13" t="n"/>
      <c r="T33" s="13" t="n"/>
      <c r="U33" s="13" t="n"/>
      <c r="V33" s="13" t="n"/>
      <c r="W33" s="13" t="n"/>
    </row>
    <row r="34">
      <c r="B34" s="5">
        <f>IF(C34="","",25)</f>
        <v/>
      </c>
      <c r="C34" s="10" t="n"/>
      <c r="D34" s="10" t="n"/>
      <c r="E34" s="11" t="n"/>
      <c r="F34" s="12">
        <f>IF(C34="","",IF(G33="",$D$7,G33+1))</f>
        <v/>
      </c>
      <c r="G34" s="12">
        <f>IF(C34="","",F34+E34-1)</f>
        <v/>
      </c>
      <c r="H34" s="13" t="n"/>
      <c r="I34" s="13" t="n"/>
      <c r="J34" s="13" t="n"/>
      <c r="K34" s="13" t="n"/>
      <c r="L34" s="13" t="n"/>
      <c r="M34" s="13" t="n"/>
      <c r="N34" s="13" t="n"/>
      <c r="O34" s="13" t="n"/>
      <c r="P34" s="13" t="n"/>
      <c r="Q34" s="13" t="n"/>
      <c r="R34" s="13" t="n"/>
      <c r="S34" s="13" t="n"/>
      <c r="T34" s="13" t="n"/>
      <c r="U34" s="13" t="n"/>
      <c r="V34" s="13" t="n"/>
      <c r="W34" s="13" t="n"/>
    </row>
    <row r="36">
      <c r="B36" s="14" t="inlineStr">
        <is>
          <t>Le démarrage au plus tard est la date à laquelle il faut impérativement commencer pour tenir l'échéance.</t>
        </is>
      </c>
    </row>
    <row r="37">
      <c r="B37" s="14" t="inlineStr">
        <is>
          <t>S'il est déjà passé, le planning n'est pas tenable : réduisez le périmètre ou négociez la date.</t>
        </is>
      </c>
    </row>
  </sheetData>
  <conditionalFormatting sqref="H10:W34">
    <cfRule type="expression" priority="1" dxfId="0">
      <formula>AND($C10&lt;&gt;"",H$9+6&gt;=$F10,H$9&lt;=$G10)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5" t="inlineStr">
        <is>
          <t>MODE D'EMPLOI</t>
        </is>
      </c>
    </row>
    <row r="4">
      <c r="B4" t="inlineStr">
        <is>
          <t>1. Saisissez la date d'échéance du projet en D5.</t>
        </is>
      </c>
    </row>
    <row r="5">
      <c r="B5" t="inlineStr">
        <is>
          <t>2. Listez vos tâches dans l'ordre chronologique, colonne C.</t>
        </is>
      </c>
    </row>
    <row r="6">
      <c r="B6" t="inlineStr">
        <is>
          <t>3. Indiquez un responsable et une durée en jours pour chacune.</t>
        </is>
      </c>
    </row>
    <row r="7">
      <c r="B7" t="inlineStr">
        <is>
          <t>4. Les dates de début et de fin se calculent automatiquement.</t>
        </is>
      </c>
    </row>
    <row r="8">
      <c r="B8" t="inlineStr">
        <is>
          <t>5. Le « démarrage au plus tard » en D7 vous donne la date limite pour lancer le projet.</t>
        </is>
      </c>
    </row>
    <row r="9">
      <c r="B9" t="inlineStr">
        <is>
          <t>6. Le diagramme à droite se remplit tout seul, une colonne par semaine.</t>
        </is>
      </c>
    </row>
    <row r="10">
      <c r="B10" t="inlineStr"/>
    </row>
    <row r="11">
      <c r="B11" t="inlineStr">
        <is>
          <t>Les cellules bleu clair sont les seules à remplir.</t>
        </is>
      </c>
    </row>
    <row r="12">
      <c r="B12" t="inlineStr">
        <is>
          <t>Ajoutez des lignes entre 10 et 34 : les formules sont déjà en place.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2026-08-26T00:23:32Z</dcterms:created>
  <dcterms:modified xmlns:dcterms="http://purl.org/dc/terms/" xmlns:xsi="http://www.w3.org/2001/XMLSchema-instance" xsi:type="dcterms:W3CDTF">2026-08-26T00:23:32Z</dcterms:modified>
</cp:coreProperties>
</file>